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635" windowHeight="127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52" i="1" l="1"/>
  <c r="E51" i="1"/>
  <c r="E44" i="1"/>
  <c r="E38" i="1"/>
  <c r="E20" i="1"/>
  <c r="E21" i="1" s="1"/>
  <c r="E30" i="1"/>
  <c r="E26" i="1"/>
  <c r="E12" i="1"/>
  <c r="E7" i="1"/>
  <c r="E6" i="1"/>
  <c r="E53" i="1" l="1"/>
  <c r="E39" i="1"/>
  <c r="E22" i="1"/>
  <c r="E23" i="1" s="1"/>
  <c r="E8" i="1"/>
  <c r="E40" i="1" l="1"/>
  <c r="E54" i="1"/>
  <c r="E9" i="1"/>
  <c r="E41" i="1" l="1"/>
</calcChain>
</file>

<file path=xl/sharedStrings.xml><?xml version="1.0" encoding="utf-8"?>
<sst xmlns="http://schemas.openxmlformats.org/spreadsheetml/2006/main" count="169" uniqueCount="66">
  <si>
    <t>KOSZTORYS OFERTOWY</t>
  </si>
  <si>
    <t>Poz</t>
  </si>
  <si>
    <t>Symbol</t>
  </si>
  <si>
    <t>Nazwa</t>
  </si>
  <si>
    <t>Jedn</t>
  </si>
  <si>
    <t>Ilość</t>
  </si>
  <si>
    <t>Cena j.</t>
  </si>
  <si>
    <t>Wartość</t>
  </si>
  <si>
    <t>1.</t>
  </si>
  <si>
    <t>KNR  231-08-03-03-00</t>
  </si>
  <si>
    <t>m2</t>
  </si>
  <si>
    <t>2.</t>
  </si>
  <si>
    <t>KNR  231-10-04-06-00</t>
  </si>
  <si>
    <t>Mechaniczne oczyszczenie nawierzchni bitumicznej</t>
  </si>
  <si>
    <t>3.</t>
  </si>
  <si>
    <t>KNR  231-10-04-07-00</t>
  </si>
  <si>
    <t>Skropienie nawierzchni emulsją asfaltową 0,5 kg/m2</t>
  </si>
  <si>
    <t>4.</t>
  </si>
  <si>
    <t>5.</t>
  </si>
  <si>
    <t>7.</t>
  </si>
  <si>
    <t>8.</t>
  </si>
  <si>
    <t>9.</t>
  </si>
  <si>
    <t>10.</t>
  </si>
  <si>
    <t>11.</t>
  </si>
  <si>
    <t>KNR  231-14-06-02-00</t>
  </si>
  <si>
    <t>szt</t>
  </si>
  <si>
    <t>12.</t>
  </si>
  <si>
    <t>6.</t>
  </si>
  <si>
    <t>KNR  231-07-06-06-00</t>
  </si>
  <si>
    <t>Malowanie farbą chlorokauczukową pasów mechanicznie</t>
  </si>
  <si>
    <t>KNR  231-07-02-01-00</t>
  </si>
  <si>
    <t>KNR  231-07-03-01-00</t>
  </si>
  <si>
    <t>Zadanie nr 1 ul. Sportowa</t>
  </si>
  <si>
    <t>CPV 45233220-7: Roboty w zakresie nawierzchni dróg - 
nakładka bit. ul. Sportowa o dł. 310 mb</t>
  </si>
  <si>
    <t>KNR  
231-03-11-05-00
231-03-11-06-00</t>
  </si>
  <si>
    <t>Mechaniczne oczyszczenie nawierzchni bitumicznej
310,0x6,0+50,0+40,0+80,0</t>
  </si>
  <si>
    <t>Nawierzchnia grysowo-żwirowo-asfaltowa warstwa ścieralna AC11S grub. 4 cm po zagęszczeniu</t>
  </si>
  <si>
    <t>Regulacja pionowa włazów studzienek kanalizacji wraz z obłożeniem kostką betonową</t>
  </si>
  <si>
    <t>Regulacja pionowa zaworów wodociągowych</t>
  </si>
  <si>
    <t>Wymiana oznakowania - słupek do znaku drogowego z rur stalowych fi 50 w tym 3 rury gięte</t>
  </si>
  <si>
    <t>Wymiana oznakowania - przymocowanie znaku drogowego o powierzchni do 0,3 m2 znaki folia II generacji
D6-4szt, B36-2szt, D1+T6-2szt, A7+T6-1szt, A7-1szt</t>
  </si>
  <si>
    <t>razem netto zadanie nr 1:</t>
  </si>
  <si>
    <t>Zadanie nr 2 ul. Łąkowa</t>
  </si>
  <si>
    <t>CPV 45233220-7: Roboty w zakresie nawierzchni dróg - 
nakładka bit. ul. Łąkowa o dł. 170 mb</t>
  </si>
  <si>
    <t>Mechaniczne rozebranie-frezowanie nawierzchni bitumicznej grub 3 cm (0-4,0 cm)pozyskany frez własność inwestora
310,0x1,0x2 + 50,0 + 40,0 +80,0</t>
  </si>
  <si>
    <t>Mechaniczne rozebranie-frezowanie nawierzchni bitumicznej grub 3 cm (0-4,0 cm)pozyskany frez własność inwestora
140,0x6,0 + 10,0x15,0 +20x4,50</t>
  </si>
  <si>
    <t xml:space="preserve">Wymiana oznakowania - słupek do znaku drogowego z rur stalowych fi 50 </t>
  </si>
  <si>
    <t>Wymiana oznakowania - przymocowanie znaku drogowego o powierzchni do 0,3 m2 znaki folia II generacji
D6-4szt, D1-2szt, A7-2szt, B33(20km/h)-4szt, A11A-4szt, T (20m)-4szt</t>
  </si>
  <si>
    <t>analiza własna</t>
  </si>
  <si>
    <t>Rozebranie i wymiana krawęznika na przejściach dla pieszych 
4x6m</t>
  </si>
  <si>
    <t>m</t>
  </si>
  <si>
    <t>Ułożenie kostki betonowej (przy przejściu dla pieszych)
2x (1,5x3,0)</t>
  </si>
  <si>
    <t>Montaż dwóch prefabrykowanych progów zwalniających dopuszczonych do dróg publicznych 0,9x2,5. Uwaga nie dopuszcza się progów podrzutowych.</t>
  </si>
  <si>
    <t xml:space="preserve">szt. </t>
  </si>
  <si>
    <t>Regulacja pionowa włazów studzienek kanalizacji deszczowej</t>
  </si>
  <si>
    <t>Regulacja pionowa studzienek kanalizacji wraz z obłożeniem kostką betonową</t>
  </si>
  <si>
    <t>razem netto zadanie nr 2:</t>
  </si>
  <si>
    <t>Zadanie nr 3 ul. Żwirki i Wigury</t>
  </si>
  <si>
    <t>razem netto zadanie nr 3:</t>
  </si>
  <si>
    <t xml:space="preserve">Mechaniczne rozebranie-frezowanie nawierzchni bitumicznej grub 3 cm (0-4,0 cm)pozyskany frez własność inwestora
51,0x6 + 50,0 + 30,0 </t>
  </si>
  <si>
    <t>Zadanie nr 4 m. Ćwierdzin</t>
  </si>
  <si>
    <t>CPV 45233220-7: Roboty w zakresie nawierzchni dróg - 
nakładka bit. ul. Żwirki i Wigury o dł. 51 mb</t>
  </si>
  <si>
    <t>CPV 45233220-7: Roboty w zakresie nawierzchni dróg - 
nakładka bit. m. Ćwierdzin o dł. 220 mb</t>
  </si>
  <si>
    <t>Mechaniczne rozebranie-frezowanie nawierzchni bitumicznej grub 3 cm (0-4,0 cm)pozyskany frez własność inwestora
2x 3,5x4,0</t>
  </si>
  <si>
    <t>Mechaniczne oczyszczenie nawierzchni bitumicznej
3,50x220+10</t>
  </si>
  <si>
    <t>razem netto zadanie nr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</si>
</sst>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4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topLeftCell="A46" workbookViewId="0">
      <selection activeCell="J9" sqref="J9"/>
    </sheetView>
  </sheetViews>
  <sheetFormatPr defaultRowHeight="15" x14ac:dyDescent="0.25"/>
  <cols>
    <col min="1" max="1" width="4.5703125" style="2" customWidth="1"/>
    <col min="2" max="2" width="15.5703125" style="1" customWidth="1"/>
    <col min="3" max="3" width="64" style="1" customWidth="1"/>
    <col min="4" max="5" width="9.140625" style="2"/>
    <col min="6" max="16384" width="9.140625" style="1"/>
  </cols>
  <sheetData>
    <row r="1" spans="1:7" x14ac:dyDescent="0.25">
      <c r="A1" s="3" t="s">
        <v>0</v>
      </c>
      <c r="B1" s="3"/>
      <c r="C1" s="3"/>
      <c r="D1" s="3"/>
      <c r="E1" s="3"/>
      <c r="F1" s="3"/>
      <c r="G1" s="3"/>
    </row>
    <row r="3" spans="1:7" x14ac:dyDescent="0.25">
      <c r="A3" s="3" t="s">
        <v>32</v>
      </c>
      <c r="B3" s="3"/>
      <c r="C3" s="3"/>
      <c r="D3" s="3"/>
      <c r="E3" s="3"/>
      <c r="F3" s="3"/>
      <c r="G3" s="3"/>
    </row>
    <row r="4" spans="1:7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30" x14ac:dyDescent="0.25">
      <c r="C5" s="2" t="s">
        <v>33</v>
      </c>
    </row>
    <row r="6" spans="1:7" ht="45" x14ac:dyDescent="0.25">
      <c r="A6" s="2" t="s">
        <v>8</v>
      </c>
      <c r="B6" s="1" t="s">
        <v>9</v>
      </c>
      <c r="C6" s="1" t="s">
        <v>44</v>
      </c>
      <c r="D6" s="2" t="s">
        <v>10</v>
      </c>
      <c r="E6" s="2">
        <f>310*1*2+50+40+80</f>
        <v>790</v>
      </c>
      <c r="F6" s="5"/>
      <c r="G6" s="5"/>
    </row>
    <row r="7" spans="1:7" ht="30" x14ac:dyDescent="0.25">
      <c r="A7" s="2" t="s">
        <v>11</v>
      </c>
      <c r="B7" s="1" t="s">
        <v>12</v>
      </c>
      <c r="C7" s="1" t="s">
        <v>35</v>
      </c>
      <c r="D7" s="2" t="s">
        <v>10</v>
      </c>
      <c r="E7" s="2">
        <f>310*6+50+40+80</f>
        <v>2030</v>
      </c>
      <c r="F7" s="5"/>
      <c r="G7" s="5"/>
    </row>
    <row r="8" spans="1:7" ht="30" x14ac:dyDescent="0.25">
      <c r="A8" s="2" t="s">
        <v>14</v>
      </c>
      <c r="B8" s="1" t="s">
        <v>15</v>
      </c>
      <c r="C8" s="1" t="s">
        <v>16</v>
      </c>
      <c r="D8" s="2" t="s">
        <v>10</v>
      </c>
      <c r="E8" s="2">
        <f>E7</f>
        <v>2030</v>
      </c>
      <c r="F8" s="5"/>
      <c r="G8" s="5"/>
    </row>
    <row r="9" spans="1:7" ht="45" x14ac:dyDescent="0.25">
      <c r="A9" s="2" t="s">
        <v>17</v>
      </c>
      <c r="B9" s="1" t="s">
        <v>34</v>
      </c>
      <c r="C9" s="1" t="s">
        <v>36</v>
      </c>
      <c r="D9" s="2" t="s">
        <v>10</v>
      </c>
      <c r="E9" s="2">
        <f>E8</f>
        <v>2030</v>
      </c>
      <c r="F9" s="5"/>
      <c r="G9" s="5"/>
    </row>
    <row r="10" spans="1:7" ht="30" x14ac:dyDescent="0.25">
      <c r="A10" s="2" t="s">
        <v>18</v>
      </c>
      <c r="B10" s="1" t="s">
        <v>24</v>
      </c>
      <c r="C10" s="1" t="s">
        <v>38</v>
      </c>
      <c r="D10" s="2" t="s">
        <v>25</v>
      </c>
      <c r="E10" s="2">
        <v>3</v>
      </c>
      <c r="F10" s="5"/>
      <c r="G10" s="5"/>
    </row>
    <row r="11" spans="1:7" ht="30" x14ac:dyDescent="0.25">
      <c r="A11" s="2" t="s">
        <v>27</v>
      </c>
      <c r="B11" s="1" t="s">
        <v>24</v>
      </c>
      <c r="C11" s="1" t="s">
        <v>37</v>
      </c>
      <c r="D11" s="2" t="s">
        <v>25</v>
      </c>
      <c r="E11" s="2">
        <v>8</v>
      </c>
      <c r="F11" s="5"/>
      <c r="G11" s="5"/>
    </row>
    <row r="12" spans="1:7" ht="30" x14ac:dyDescent="0.25">
      <c r="A12" s="2" t="s">
        <v>19</v>
      </c>
      <c r="B12" s="1" t="s">
        <v>28</v>
      </c>
      <c r="C12" s="1" t="s">
        <v>29</v>
      </c>
      <c r="D12" s="2" t="s">
        <v>10</v>
      </c>
      <c r="E12" s="2">
        <f>2*6*4*0.5+0.375*3*2</f>
        <v>26.25</v>
      </c>
      <c r="F12" s="5"/>
      <c r="G12" s="5"/>
    </row>
    <row r="13" spans="1:7" ht="30" x14ac:dyDescent="0.25">
      <c r="A13" s="2" t="s">
        <v>20</v>
      </c>
      <c r="B13" s="1" t="s">
        <v>30</v>
      </c>
      <c r="C13" s="1" t="s">
        <v>39</v>
      </c>
      <c r="D13" s="2" t="s">
        <v>25</v>
      </c>
      <c r="E13" s="2">
        <v>10</v>
      </c>
      <c r="F13" s="5"/>
      <c r="G13" s="5"/>
    </row>
    <row r="14" spans="1:7" ht="45" x14ac:dyDescent="0.25">
      <c r="A14" s="2" t="s">
        <v>21</v>
      </c>
      <c r="B14" s="1" t="s">
        <v>31</v>
      </c>
      <c r="C14" s="1" t="s">
        <v>40</v>
      </c>
      <c r="D14" s="2" t="s">
        <v>25</v>
      </c>
      <c r="E14" s="2">
        <v>13</v>
      </c>
      <c r="F14" s="5"/>
      <c r="G14" s="5"/>
    </row>
    <row r="15" spans="1:7" x14ac:dyDescent="0.25">
      <c r="C15" s="4" t="s">
        <v>41</v>
      </c>
      <c r="F15" s="5"/>
      <c r="G15" s="5"/>
    </row>
    <row r="17" spans="1:7" x14ac:dyDescent="0.25">
      <c r="A17" s="3" t="s">
        <v>42</v>
      </c>
      <c r="B17" s="3"/>
      <c r="C17" s="3"/>
      <c r="D17" s="3"/>
      <c r="E17" s="3"/>
      <c r="F17" s="3"/>
      <c r="G17" s="3"/>
    </row>
    <row r="18" spans="1:7" x14ac:dyDescent="0.25">
      <c r="A18" s="2" t="s">
        <v>1</v>
      </c>
      <c r="B18" s="2" t="s">
        <v>2</v>
      </c>
      <c r="C18" s="2" t="s">
        <v>3</v>
      </c>
      <c r="D18" s="2" t="s">
        <v>4</v>
      </c>
      <c r="E18" s="2" t="s">
        <v>5</v>
      </c>
      <c r="F18" s="2" t="s">
        <v>6</v>
      </c>
      <c r="G18" s="2" t="s">
        <v>7</v>
      </c>
    </row>
    <row r="19" spans="1:7" ht="30" x14ac:dyDescent="0.25">
      <c r="C19" s="2" t="s">
        <v>43</v>
      </c>
    </row>
    <row r="20" spans="1:7" ht="45" x14ac:dyDescent="0.25">
      <c r="A20" s="2" t="s">
        <v>8</v>
      </c>
      <c r="B20" s="1" t="s">
        <v>9</v>
      </c>
      <c r="C20" s="1" t="s">
        <v>45</v>
      </c>
      <c r="D20" s="2" t="s">
        <v>10</v>
      </c>
      <c r="E20" s="2">
        <f>140*6+10*15+20*4.5</f>
        <v>1080</v>
      </c>
      <c r="F20" s="5"/>
      <c r="G20" s="5"/>
    </row>
    <row r="21" spans="1:7" ht="30" x14ac:dyDescent="0.25">
      <c r="A21" s="2" t="s">
        <v>11</v>
      </c>
      <c r="B21" s="1" t="s">
        <v>12</v>
      </c>
      <c r="C21" s="1" t="s">
        <v>13</v>
      </c>
      <c r="D21" s="2" t="s">
        <v>10</v>
      </c>
      <c r="E21" s="2">
        <f>E20</f>
        <v>1080</v>
      </c>
      <c r="F21" s="5"/>
      <c r="G21" s="5"/>
    </row>
    <row r="22" spans="1:7" ht="30" x14ac:dyDescent="0.25">
      <c r="A22" s="2" t="s">
        <v>14</v>
      </c>
      <c r="B22" s="1" t="s">
        <v>15</v>
      </c>
      <c r="C22" s="1" t="s">
        <v>16</v>
      </c>
      <c r="D22" s="2" t="s">
        <v>10</v>
      </c>
      <c r="E22" s="2">
        <f>E21</f>
        <v>1080</v>
      </c>
      <c r="F22" s="5"/>
      <c r="G22" s="5"/>
    </row>
    <row r="23" spans="1:7" ht="45" x14ac:dyDescent="0.25">
      <c r="A23" s="2" t="s">
        <v>17</v>
      </c>
      <c r="B23" s="1" t="s">
        <v>34</v>
      </c>
      <c r="C23" s="1" t="s">
        <v>36</v>
      </c>
      <c r="D23" s="2" t="s">
        <v>10</v>
      </c>
      <c r="E23" s="2">
        <f>E22</f>
        <v>1080</v>
      </c>
      <c r="F23" s="5"/>
      <c r="G23" s="5"/>
    </row>
    <row r="24" spans="1:7" ht="30" x14ac:dyDescent="0.25">
      <c r="A24" s="2" t="s">
        <v>18</v>
      </c>
      <c r="B24" s="1" t="s">
        <v>24</v>
      </c>
      <c r="C24" s="1" t="s">
        <v>54</v>
      </c>
      <c r="D24" s="2" t="s">
        <v>25</v>
      </c>
      <c r="E24" s="2">
        <v>7</v>
      </c>
      <c r="F24" s="5"/>
      <c r="G24" s="5"/>
    </row>
    <row r="25" spans="1:7" ht="30" x14ac:dyDescent="0.25">
      <c r="A25" s="2" t="s">
        <v>27</v>
      </c>
      <c r="B25" s="1" t="s">
        <v>24</v>
      </c>
      <c r="C25" s="1" t="s">
        <v>55</v>
      </c>
      <c r="D25" s="2" t="s">
        <v>25</v>
      </c>
      <c r="E25" s="2">
        <v>8</v>
      </c>
      <c r="F25" s="5"/>
      <c r="G25" s="5"/>
    </row>
    <row r="26" spans="1:7" ht="30" x14ac:dyDescent="0.25">
      <c r="A26" s="2" t="s">
        <v>19</v>
      </c>
      <c r="B26" s="1" t="s">
        <v>28</v>
      </c>
      <c r="C26" s="1" t="s">
        <v>29</v>
      </c>
      <c r="D26" s="2" t="s">
        <v>10</v>
      </c>
      <c r="E26" s="2">
        <f>2*6*4*0.5+0.375*3*2</f>
        <v>26.25</v>
      </c>
      <c r="F26" s="5"/>
      <c r="G26" s="5"/>
    </row>
    <row r="27" spans="1:7" ht="30" x14ac:dyDescent="0.25">
      <c r="A27" s="2" t="s">
        <v>20</v>
      </c>
      <c r="B27" s="1" t="s">
        <v>30</v>
      </c>
      <c r="C27" s="1" t="s">
        <v>46</v>
      </c>
      <c r="D27" s="2" t="s">
        <v>25</v>
      </c>
      <c r="E27" s="2">
        <v>12</v>
      </c>
      <c r="F27" s="5"/>
      <c r="G27" s="5"/>
    </row>
    <row r="28" spans="1:7" ht="45" x14ac:dyDescent="0.25">
      <c r="A28" s="2" t="s">
        <v>21</v>
      </c>
      <c r="B28" s="1" t="s">
        <v>31</v>
      </c>
      <c r="C28" s="1" t="s">
        <v>47</v>
      </c>
      <c r="D28" s="2" t="s">
        <v>25</v>
      </c>
      <c r="E28" s="2">
        <v>20</v>
      </c>
      <c r="F28" s="5"/>
      <c r="G28" s="5"/>
    </row>
    <row r="29" spans="1:7" ht="30" x14ac:dyDescent="0.25">
      <c r="A29" s="2" t="s">
        <v>22</v>
      </c>
      <c r="B29" s="6" t="s">
        <v>48</v>
      </c>
      <c r="C29" s="6" t="s">
        <v>49</v>
      </c>
      <c r="D29" s="7" t="s">
        <v>50</v>
      </c>
      <c r="E29" s="7">
        <v>24</v>
      </c>
      <c r="F29" s="5"/>
      <c r="G29" s="5"/>
    </row>
    <row r="30" spans="1:7" ht="30" x14ac:dyDescent="0.25">
      <c r="A30" s="2" t="s">
        <v>23</v>
      </c>
      <c r="B30" s="6" t="s">
        <v>48</v>
      </c>
      <c r="C30" s="6" t="s">
        <v>51</v>
      </c>
      <c r="D30" s="7" t="s">
        <v>10</v>
      </c>
      <c r="E30" s="7">
        <f>2*1.5*3</f>
        <v>9</v>
      </c>
      <c r="F30" s="5"/>
      <c r="G30" s="5"/>
    </row>
    <row r="31" spans="1:7" ht="45" x14ac:dyDescent="0.25">
      <c r="A31" s="2" t="s">
        <v>26</v>
      </c>
      <c r="B31" s="6" t="s">
        <v>48</v>
      </c>
      <c r="C31" s="6" t="s">
        <v>52</v>
      </c>
      <c r="D31" s="7" t="s">
        <v>53</v>
      </c>
      <c r="E31" s="7">
        <v>2</v>
      </c>
      <c r="F31" s="5"/>
      <c r="G31" s="5"/>
    </row>
    <row r="32" spans="1:7" x14ac:dyDescent="0.25">
      <c r="A32" s="1"/>
      <c r="C32" s="4" t="s">
        <v>56</v>
      </c>
      <c r="D32" s="1"/>
      <c r="E32" s="1"/>
      <c r="F32" s="5"/>
      <c r="G32" s="5"/>
    </row>
    <row r="33" spans="1:7" x14ac:dyDescent="0.25">
      <c r="F33" s="5"/>
      <c r="G33" s="5"/>
    </row>
    <row r="35" spans="1:7" x14ac:dyDescent="0.25">
      <c r="A35" s="3" t="s">
        <v>57</v>
      </c>
      <c r="B35" s="3"/>
      <c r="C35" s="3"/>
      <c r="D35" s="3"/>
      <c r="E35" s="3"/>
      <c r="F35" s="3"/>
      <c r="G35" s="3"/>
    </row>
    <row r="36" spans="1:7" x14ac:dyDescent="0.25">
      <c r="A36" s="2" t="s">
        <v>1</v>
      </c>
      <c r="B36" s="2" t="s">
        <v>2</v>
      </c>
      <c r="C36" s="2" t="s">
        <v>3</v>
      </c>
      <c r="D36" s="2" t="s">
        <v>4</v>
      </c>
      <c r="E36" s="2" t="s">
        <v>5</v>
      </c>
      <c r="F36" s="2" t="s">
        <v>6</v>
      </c>
      <c r="G36" s="2" t="s">
        <v>7</v>
      </c>
    </row>
    <row r="37" spans="1:7" ht="30" x14ac:dyDescent="0.25">
      <c r="C37" s="2" t="s">
        <v>61</v>
      </c>
    </row>
    <row r="38" spans="1:7" ht="45" x14ac:dyDescent="0.25">
      <c r="A38" s="2" t="s">
        <v>8</v>
      </c>
      <c r="B38" s="1" t="s">
        <v>9</v>
      </c>
      <c r="C38" s="1" t="s">
        <v>59</v>
      </c>
      <c r="D38" s="2" t="s">
        <v>10</v>
      </c>
      <c r="E38" s="2">
        <f>51*6+50+30</f>
        <v>386</v>
      </c>
      <c r="F38" s="5"/>
      <c r="G38" s="5"/>
    </row>
    <row r="39" spans="1:7" ht="30" x14ac:dyDescent="0.25">
      <c r="A39" s="2" t="s">
        <v>11</v>
      </c>
      <c r="B39" s="1" t="s">
        <v>12</v>
      </c>
      <c r="C39" s="1" t="s">
        <v>13</v>
      </c>
      <c r="D39" s="2" t="s">
        <v>10</v>
      </c>
      <c r="E39" s="2">
        <f>E38</f>
        <v>386</v>
      </c>
      <c r="F39" s="5"/>
      <c r="G39" s="5"/>
    </row>
    <row r="40" spans="1:7" ht="30" x14ac:dyDescent="0.25">
      <c r="A40" s="2" t="s">
        <v>14</v>
      </c>
      <c r="B40" s="1" t="s">
        <v>15</v>
      </c>
      <c r="C40" s="1" t="s">
        <v>16</v>
      </c>
      <c r="D40" s="2" t="s">
        <v>10</v>
      </c>
      <c r="E40" s="2">
        <f>E39</f>
        <v>386</v>
      </c>
      <c r="F40" s="5"/>
      <c r="G40" s="5"/>
    </row>
    <row r="41" spans="1:7" ht="45" x14ac:dyDescent="0.25">
      <c r="A41" s="2" t="s">
        <v>17</v>
      </c>
      <c r="B41" s="1" t="s">
        <v>34</v>
      </c>
      <c r="C41" s="1" t="s">
        <v>36</v>
      </c>
      <c r="D41" s="2" t="s">
        <v>10</v>
      </c>
      <c r="E41" s="2">
        <f>E40</f>
        <v>386</v>
      </c>
      <c r="F41" s="5"/>
      <c r="G41" s="5"/>
    </row>
    <row r="42" spans="1:7" ht="30" x14ac:dyDescent="0.25">
      <c r="A42" s="2" t="s">
        <v>18</v>
      </c>
      <c r="B42" s="1" t="s">
        <v>24</v>
      </c>
      <c r="C42" s="1" t="s">
        <v>37</v>
      </c>
      <c r="D42" s="2" t="s">
        <v>10</v>
      </c>
      <c r="E42" s="2">
        <v>3</v>
      </c>
      <c r="F42" s="5"/>
      <c r="G42" s="5"/>
    </row>
    <row r="43" spans="1:7" ht="30" x14ac:dyDescent="0.25">
      <c r="A43" s="2" t="s">
        <v>27</v>
      </c>
      <c r="B43" s="1" t="s">
        <v>24</v>
      </c>
      <c r="C43" s="1" t="s">
        <v>54</v>
      </c>
      <c r="D43" s="2" t="s">
        <v>25</v>
      </c>
      <c r="E43" s="2">
        <v>5</v>
      </c>
      <c r="F43" s="5"/>
      <c r="G43" s="5"/>
    </row>
    <row r="44" spans="1:7" ht="30" x14ac:dyDescent="0.25">
      <c r="A44" s="2" t="s">
        <v>19</v>
      </c>
      <c r="B44" s="1" t="s">
        <v>28</v>
      </c>
      <c r="C44" s="1" t="s">
        <v>29</v>
      </c>
      <c r="D44" s="2" t="s">
        <v>10</v>
      </c>
      <c r="E44" s="2">
        <f>6*4*0.5+0.375*6</f>
        <v>14.25</v>
      </c>
      <c r="F44" s="5"/>
      <c r="G44" s="5"/>
    </row>
    <row r="45" spans="1:7" x14ac:dyDescent="0.25">
      <c r="C45" s="4" t="s">
        <v>58</v>
      </c>
      <c r="F45" s="5"/>
      <c r="G45" s="5"/>
    </row>
    <row r="48" spans="1:7" x14ac:dyDescent="0.25">
      <c r="A48" s="3" t="s">
        <v>60</v>
      </c>
      <c r="B48" s="3"/>
      <c r="C48" s="3"/>
      <c r="D48" s="3"/>
      <c r="E48" s="3"/>
      <c r="F48" s="3"/>
      <c r="G48" s="3"/>
    </row>
    <row r="49" spans="1:7" x14ac:dyDescent="0.25">
      <c r="A49" s="2" t="s">
        <v>1</v>
      </c>
      <c r="B49" s="2" t="s">
        <v>2</v>
      </c>
      <c r="C49" s="2" t="s">
        <v>3</v>
      </c>
      <c r="D49" s="2" t="s">
        <v>4</v>
      </c>
      <c r="E49" s="2" t="s">
        <v>5</v>
      </c>
      <c r="F49" s="2" t="s">
        <v>6</v>
      </c>
      <c r="G49" s="2" t="s">
        <v>7</v>
      </c>
    </row>
    <row r="50" spans="1:7" ht="30" x14ac:dyDescent="0.25">
      <c r="C50" s="2" t="s">
        <v>62</v>
      </c>
    </row>
    <row r="51" spans="1:7" ht="45" x14ac:dyDescent="0.25">
      <c r="A51" s="2" t="s">
        <v>8</v>
      </c>
      <c r="B51" s="1" t="s">
        <v>9</v>
      </c>
      <c r="C51" s="1" t="s">
        <v>63</v>
      </c>
      <c r="D51" s="2" t="s">
        <v>10</v>
      </c>
      <c r="E51" s="2">
        <f>2*3.5*4</f>
        <v>28</v>
      </c>
      <c r="F51" s="5"/>
      <c r="G51" s="5"/>
    </row>
    <row r="52" spans="1:7" ht="30" x14ac:dyDescent="0.25">
      <c r="A52" s="2" t="s">
        <v>11</v>
      </c>
      <c r="B52" s="1" t="s">
        <v>12</v>
      </c>
      <c r="C52" s="1" t="s">
        <v>64</v>
      </c>
      <c r="D52" s="2" t="s">
        <v>10</v>
      </c>
      <c r="E52" s="2">
        <f>220*3.5+10</f>
        <v>780</v>
      </c>
      <c r="F52" s="5"/>
      <c r="G52" s="5"/>
    </row>
    <row r="53" spans="1:7" ht="30" x14ac:dyDescent="0.25">
      <c r="A53" s="2" t="s">
        <v>14</v>
      </c>
      <c r="B53" s="1" t="s">
        <v>15</v>
      </c>
      <c r="C53" s="1" t="s">
        <v>16</v>
      </c>
      <c r="D53" s="2" t="s">
        <v>10</v>
      </c>
      <c r="E53" s="2">
        <f>E52</f>
        <v>780</v>
      </c>
      <c r="F53" s="5"/>
      <c r="G53" s="5"/>
    </row>
    <row r="54" spans="1:7" ht="45" x14ac:dyDescent="0.25">
      <c r="A54" s="2" t="s">
        <v>17</v>
      </c>
      <c r="B54" s="1" t="s">
        <v>34</v>
      </c>
      <c r="C54" s="1" t="s">
        <v>36</v>
      </c>
      <c r="D54" s="2" t="s">
        <v>10</v>
      </c>
      <c r="E54" s="2">
        <f>E53</f>
        <v>780</v>
      </c>
      <c r="F54" s="5"/>
      <c r="G54" s="5"/>
    </row>
    <row r="55" spans="1:7" x14ac:dyDescent="0.25">
      <c r="C55" s="4" t="s">
        <v>65</v>
      </c>
      <c r="F55" s="5"/>
      <c r="G55" s="5"/>
    </row>
  </sheetData>
  <mergeCells count="5">
    <mergeCell ref="A1:G1"/>
    <mergeCell ref="A3:G3"/>
    <mergeCell ref="A17:G17"/>
    <mergeCell ref="A35:G35"/>
    <mergeCell ref="A48:G48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UGiM Witkowo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</dc:creator>
  <cp:lastModifiedBy>GUS</cp:lastModifiedBy>
  <cp:lastPrinted>2019-10-07T12:24:34Z</cp:lastPrinted>
  <dcterms:created xsi:type="dcterms:W3CDTF">2019-10-07T06:48:55Z</dcterms:created>
  <dcterms:modified xsi:type="dcterms:W3CDTF">2019-10-07T12:25:23Z</dcterms:modified>
</cp:coreProperties>
</file>